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WAREHOUSE\Emailed Orders-Daily\G-Tube &amp; NG-Tube Forms\"/>
    </mc:Choice>
  </mc:AlternateContent>
  <bookViews>
    <workbookView xWindow="0" yWindow="0" windowWidth="28800" windowHeight="12300"/>
  </bookViews>
  <sheets>
    <sheet name="Supply" sheetId="1" r:id="rId1"/>
    <sheet name="Formul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2" l="1"/>
  <c r="E40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17" i="2"/>
  <c r="E16" i="2"/>
  <c r="E15" i="2"/>
  <c r="E14" i="2"/>
  <c r="E13" i="2"/>
  <c r="E12" i="2"/>
  <c r="E11" i="2"/>
  <c r="E38" i="2"/>
  <c r="E10" i="2"/>
  <c r="E9" i="2"/>
  <c r="E8" i="2"/>
  <c r="E6" i="2"/>
  <c r="E5" i="2"/>
  <c r="E4" i="2"/>
  <c r="E2" i="2"/>
</calcChain>
</file>

<file path=xl/sharedStrings.xml><?xml version="1.0" encoding="utf-8"?>
<sst xmlns="http://schemas.openxmlformats.org/spreadsheetml/2006/main" count="187" uniqueCount="138">
  <si>
    <t>SKU #</t>
  </si>
  <si>
    <t>DESCRIPTION</t>
  </si>
  <si>
    <t>UI</t>
  </si>
  <si>
    <t>CASE QTY</t>
  </si>
  <si>
    <t>ORDER QTY</t>
  </si>
  <si>
    <t>EA</t>
  </si>
  <si>
    <t>CA</t>
  </si>
  <si>
    <t>Child's Name:</t>
  </si>
  <si>
    <t>Phone:</t>
  </si>
  <si>
    <t>Order date:</t>
  </si>
  <si>
    <t>E- Mail Address:</t>
  </si>
  <si>
    <t>Address:</t>
  </si>
  <si>
    <t>City:</t>
  </si>
  <si>
    <t>Postal Code:</t>
  </si>
  <si>
    <t>MIC-Key G-Tube</t>
  </si>
  <si>
    <r>
      <t xml:space="preserve">Please check </t>
    </r>
    <r>
      <rPr>
        <b/>
        <u/>
        <sz val="10"/>
        <color indexed="8"/>
        <rFont val="Arial"/>
        <family val="2"/>
      </rPr>
      <t>one box</t>
    </r>
    <r>
      <rPr>
        <u/>
        <sz val="10"/>
        <color indexed="8"/>
        <rFont val="Arial"/>
        <family val="2"/>
      </rPr>
      <t xml:space="preserve"> below and  </t>
    </r>
  </si>
  <si>
    <t>(DP)</t>
  </si>
  <si>
    <t>complete required information:</t>
  </si>
  <si>
    <t>PICK-UP Orders</t>
  </si>
  <si>
    <t>MIC-Key Continuous</t>
  </si>
  <si>
    <t xml:space="preserve">         ACH Hospital PICK-UP</t>
  </si>
  <si>
    <t>MIC-Key Bolus</t>
  </si>
  <si>
    <t>(Monday - Friday: 9:00 am-5:30 pm)</t>
  </si>
  <si>
    <t xml:space="preserve">         ELDC Warehouse PICK-UP</t>
  </si>
  <si>
    <t>G-Tube Balloon Devices - MIC</t>
  </si>
  <si>
    <t>(Monday - Sunday: 9:00 am-11:00 pm)</t>
  </si>
  <si>
    <t>12 F MIC</t>
  </si>
  <si>
    <t>Pick-up Date:</t>
  </si>
  <si>
    <t>14 F MIC</t>
  </si>
  <si>
    <r>
      <t xml:space="preserve">Supplies/Formula MUST be picked up </t>
    </r>
    <r>
      <rPr>
        <b/>
        <u/>
        <sz val="11"/>
        <color indexed="10"/>
        <rFont val="Calibri"/>
        <family val="2"/>
      </rPr>
      <t>within 3 days of pick up date</t>
    </r>
  </si>
  <si>
    <t>16 F MIC</t>
  </si>
  <si>
    <t>OUT OF TOWN</t>
  </si>
  <si>
    <t>18 F MIC</t>
  </si>
  <si>
    <t>Pump Bags</t>
  </si>
  <si>
    <t>500 ml Infinity</t>
  </si>
  <si>
    <t xml:space="preserve">        Canada Post</t>
  </si>
  <si>
    <t>1200 ml Infinity</t>
  </si>
  <si>
    <t xml:space="preserve">(All orders that DO NOT contain </t>
  </si>
  <si>
    <t xml:space="preserve">500ml Kanagroo Connect </t>
  </si>
  <si>
    <t>Formula will be sent out by Canada Post)</t>
  </si>
  <si>
    <t xml:space="preserve">1000ml Kanagroo Connect </t>
  </si>
  <si>
    <t>Delivery Date:</t>
  </si>
  <si>
    <t xml:space="preserve">500 ml Joey pump bag </t>
  </si>
  <si>
    <t>Extra Supplies</t>
  </si>
  <si>
    <t>1000 ml Joey pump bag</t>
  </si>
  <si>
    <t>Please Note:</t>
  </si>
  <si>
    <t>Tube Stablizer</t>
  </si>
  <si>
    <t>Farrell Bags</t>
  </si>
  <si>
    <t>Lubricant Jelly</t>
  </si>
  <si>
    <t>Gravity Bag</t>
  </si>
  <si>
    <t>Comfeel</t>
  </si>
  <si>
    <t>Kangaroo Gravity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</si>
  <si>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Please refer to your template order </t>
    </r>
  </si>
  <si>
    <t>Triad Cream</t>
  </si>
  <si>
    <t xml:space="preserve"> form for the maximum amount of </t>
  </si>
  <si>
    <t>Cavilon Barrier Wipes</t>
  </si>
  <si>
    <t>Tape</t>
  </si>
  <si>
    <t>supplies to order each  month.</t>
  </si>
  <si>
    <t>FORMULA</t>
  </si>
  <si>
    <t>1" Transpore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</si>
  <si>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Orders are to be placed by 11am  </t>
    </r>
  </si>
  <si>
    <t>(Full case quantities only)</t>
  </si>
  <si>
    <t>1" Pink Tape</t>
  </si>
  <si>
    <t>Flexitrack</t>
  </si>
  <si>
    <t>Syringes</t>
  </si>
  <si>
    <t>10cc Slip-Tip</t>
  </si>
  <si>
    <t>30cc Slip-Tip</t>
  </si>
  <si>
    <t xml:space="preserve">is a Statutory Holiday) from the date  </t>
  </si>
  <si>
    <t>50cc Slip-Tip</t>
  </si>
  <si>
    <t xml:space="preserve"> to be ready for pick up.</t>
  </si>
  <si>
    <t>50cc Catheter Tip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</si>
  <si>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If you order from out of town it will </t>
    </r>
  </si>
  <si>
    <t>Adapters</t>
  </si>
  <si>
    <t>Kangaroo Y-Site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</si>
  <si>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Extra supplies may be purchased</t>
    </r>
  </si>
  <si>
    <t>Bard Peg Adapter</t>
  </si>
  <si>
    <t>at a Medical Supply store.</t>
  </si>
  <si>
    <t>To Place your order:</t>
  </si>
  <si>
    <r>
      <t xml:space="preserve"> </t>
    </r>
    <r>
      <rPr>
        <b/>
        <sz val="10"/>
        <color indexed="8"/>
        <rFont val="Calibri"/>
        <family val="2"/>
      </rPr>
      <t xml:space="preserve">Email: </t>
    </r>
    <r>
      <rPr>
        <sz val="10"/>
        <color indexed="8"/>
        <rFont val="Calibri"/>
        <family val="2"/>
      </rPr>
      <t>HomeNutrition.Orders@ahs.ca</t>
    </r>
    <r>
      <rPr>
        <sz val="10"/>
        <color indexed="8"/>
        <rFont val="Calibri"/>
        <family val="2"/>
      </rPr>
      <t xml:space="preserve"> or </t>
    </r>
    <r>
      <rPr>
        <b/>
        <sz val="10"/>
        <color indexed="8"/>
        <rFont val="Calibri"/>
        <family val="2"/>
      </rPr>
      <t xml:space="preserve">Fax: </t>
    </r>
    <r>
      <rPr>
        <sz val="10"/>
        <color indexed="8"/>
        <rFont val="Calibri"/>
        <family val="2"/>
      </rPr>
      <t>(403) 955-2510</t>
    </r>
  </si>
  <si>
    <t>Any Questions regarding supplies / formula contact the order desk at 403-955-7165</t>
  </si>
  <si>
    <t>FORMULA COMPLEAT PEDIATRIC ORGANIC BLEND                                             24 x 300 ML</t>
  </si>
  <si>
    <t>FORMULA COMPLEAT ADULT 1.5                                                                           24 X 250 ML</t>
  </si>
  <si>
    <t>POWDER DUOCAL                                                                                                      6 x 400 GM</t>
  </si>
  <si>
    <t xml:space="preserve">FORMULA ENFALYTE                                                                                                  24 x 177 ML </t>
  </si>
  <si>
    <t>FORMULA ENSURE VANILLA PLUS                                                                           24 x 235 ML</t>
  </si>
  <si>
    <t>FORMULA ISOSOURCE W/FIBRE 1.0 HP VANILLA                                                24 x 250 ML</t>
  </si>
  <si>
    <t>FORMULA ISOSOURCE  VANILLA 1.2                                                                      24 x 250 ML</t>
  </si>
  <si>
    <t>FORMULA ISOSOURCE W/FIBRE 1.2                                                                      24 x 250 ML</t>
  </si>
  <si>
    <t>FORMULA ISOSOURCE 1.5                                                                                        24 x 250ML</t>
  </si>
  <si>
    <t>FORMULA ISOSOURCE W/FIBRE 1.5                                                                      24 x 250 ML</t>
  </si>
  <si>
    <t>FORMULA KETOVIE PEPTIDE                                                                                   30 x 250 ML</t>
  </si>
  <si>
    <t>FORMULA KETOVIE VANILLA                                                                                    30 x 250 ML</t>
  </si>
  <si>
    <t>FORMULA NEOCATE INFANT                                                                                     4 x 400 GM</t>
  </si>
  <si>
    <t>FORMULA NEOCATE JR UNFLAVORED                                                                      4 x 400 GM</t>
  </si>
  <si>
    <t>POWDER NUTRAMIGEN A+                                                                                       6 x 454 GM</t>
  </si>
  <si>
    <t xml:space="preserve">FORMULA NUTREN JR VANILLA                                                                                24 x 250 ML                              </t>
  </si>
  <si>
    <t>FORMULA NUTREN JR WITH FIBER                                                                         24 x 250 ML</t>
  </si>
  <si>
    <t>FORMULA PEDIASURE VANILLA NO FIBRE                                                              12 x 235 ML</t>
  </si>
  <si>
    <t>FORMULA PEDIASURE WITH FIBRE                                                                         12 x 235 ML</t>
  </si>
  <si>
    <t>FORMULA PEDIASURE PLUS VANILLA H/CAL/W/FIBRE                                         12 x 235 ML</t>
  </si>
  <si>
    <t>FORMULA PEPTAMEN JR 1.0 VANILLA                                                                     24 x 250 ML</t>
  </si>
  <si>
    <t>FORMULA PEPTAMEN JR 1.5 UNFLAVOURED                                                         24 x 250 ML</t>
  </si>
  <si>
    <t>FORMULA PEPTAMEN ADULT UNFLAVORED                                                          24 x 250 ML</t>
  </si>
  <si>
    <t>FORMULA PEPTAMEN 1.5 UNFLAVOURED                                                             24 x 250 ML</t>
  </si>
  <si>
    <t>POWDER PREGESTIMIL                                                                                              6 x 454 GM</t>
  </si>
  <si>
    <t>POWDER PURAMINO A+                                                                                            4 x 400 GM</t>
  </si>
  <si>
    <t>POWDER PURAMINO  JR                                                                                            6 x 400 GM</t>
  </si>
  <si>
    <t>FORMULA SUPLENA RTF VANILLA                                                                            24 x 235 ML</t>
  </si>
  <si>
    <t>POWDER TOLEREX                                                                                                      60 x 80 GM</t>
  </si>
  <si>
    <t>FORMULA 2 CAL HN RTU VANILLA                                                                            24 x 235 ML</t>
  </si>
  <si>
    <t>114569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</si>
  <si>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Order enough supplies to last a month.</t>
    </r>
  </si>
  <si>
    <t xml:space="preserve">Monday - Friday. Orders received after   </t>
  </si>
  <si>
    <t>11am will be processed next business day.</t>
  </si>
  <si>
    <t>Large Bore Gravity Bags</t>
  </si>
  <si>
    <t>POWDER BENEPROTEIN                                                                                          6 x 227 GM</t>
  </si>
  <si>
    <t>FORMULA COMPLEAT                                                                                             24 x 250 ML</t>
  </si>
  <si>
    <t>take up to 14 days for your order to arrive.</t>
  </si>
  <si>
    <t>we process your order, for your order</t>
  </si>
  <si>
    <r>
      <rPr>
        <sz val="10"/>
        <color indexed="8"/>
        <rFont val="Wingdings"/>
        <charset val="2"/>
      </rPr>
      <t>l</t>
    </r>
    <r>
      <rPr>
        <sz val="10"/>
        <color indexed="8"/>
        <rFont val="Arial"/>
        <family val="2"/>
      </rPr>
      <t xml:space="preserve"> It will take 14 days (or 15 days if there </t>
    </r>
  </si>
  <si>
    <t>Will be available 2 weeks from order date.</t>
  </si>
  <si>
    <t>2 weeks of order date.</t>
  </si>
  <si>
    <t>FORMULA NOVASOURCE RENAL                                                                              24 x 237 ML</t>
  </si>
  <si>
    <t>FORMULA KETOCAL 4:1 UNFLAVOURED                                                               27 x 237 ML</t>
  </si>
  <si>
    <t>SOLCARB                                                                                                                     6 x 454 GM</t>
  </si>
  <si>
    <t>RCF CONCENTRATE                                                                                                     12 x 384 ML</t>
  </si>
  <si>
    <t>MCT OIL                                                                                                                       6 x 946 ML</t>
  </si>
  <si>
    <t>Deliveries will be mailed out within</t>
  </si>
  <si>
    <t>COMPLEAT AMINO ACIDS                                                                                       6 x 200 GM</t>
  </si>
  <si>
    <t>FORMULA RESOURCE KIDS ESSENTIALS 1.5                                                           24 x 237 ML</t>
  </si>
  <si>
    <t>FORMULA COMPLEAT JUNIOR                                                                                24 x 250 ML</t>
  </si>
  <si>
    <t>FORMULA COMPLEAT JUNIOR 1.5                                                                         24 X 250 ML</t>
  </si>
  <si>
    <t>Home Nutrition Support Program (HNSP) G-Tube Order Form</t>
  </si>
  <si>
    <t>February 6 2023</t>
  </si>
  <si>
    <r>
      <t xml:space="preserve">Enfit Connector </t>
    </r>
    <r>
      <rPr>
        <sz val="8"/>
        <color theme="1"/>
        <rFont val="Arial"/>
        <family val="2"/>
      </rPr>
      <t>(pack of 5)</t>
    </r>
  </si>
  <si>
    <t>120 MIC-Key / AMT Skin Level</t>
  </si>
  <si>
    <t>Device (F):</t>
  </si>
  <si>
    <t>Size (cm):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</si>
</sst>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m\ d\,\ yy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1"/>
      <color indexed="10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Wingdings"/>
      <charset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74">
    <xf numFmtId="0" fontId="0" fillId="0" borderId="0" xfId="0"/>
    <xf numFmtId="0" fontId="5" fillId="0" borderId="1" xfId="1" applyNumberFormat="1" applyFont="1" applyFill="1" applyBorder="1" applyAlignment="1" applyProtection="1">
      <alignment horizontal="left"/>
      <protection locked="0"/>
    </xf>
    <xf numFmtId="0" fontId="5" fillId="2" borderId="2" xfId="1" applyNumberFormat="1" applyFont="1" applyFill="1" applyBorder="1" applyAlignment="1" applyProtection="1"/>
    <xf numFmtId="0" fontId="5" fillId="0" borderId="3" xfId="1" applyNumberFormat="1" applyFont="1" applyFill="1" applyBorder="1" applyAlignment="1" applyProtection="1"/>
    <xf numFmtId="0" fontId="6" fillId="0" borderId="4" xfId="1" applyNumberFormat="1" applyFont="1" applyFill="1" applyBorder="1" applyAlignment="1" applyProtection="1">
      <alignment horizontal="center"/>
      <protection locked="0"/>
    </xf>
    <xf numFmtId="0" fontId="7" fillId="0" borderId="5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/>
    <xf numFmtId="0" fontId="8" fillId="0" borderId="4" xfId="1" applyNumberFormat="1" applyFont="1" applyFill="1" applyBorder="1" applyAlignment="1" applyProtection="1">
      <alignment horizontal="center"/>
      <protection locked="0"/>
    </xf>
    <xf numFmtId="0" fontId="9" fillId="0" borderId="1" xfId="2" applyFont="1" applyBorder="1" applyAlignment="1">
      <alignment horizontal="left"/>
    </xf>
    <xf numFmtId="0" fontId="9" fillId="2" borderId="2" xfId="2" applyFont="1" applyFill="1" applyBorder="1" applyAlignment="1"/>
    <xf numFmtId="0" fontId="10" fillId="0" borderId="4" xfId="2" applyNumberFormat="1" applyFont="1" applyFill="1" applyBorder="1" applyAlignment="1" applyProtection="1">
      <alignment horizontal="center"/>
      <protection locked="0"/>
    </xf>
    <xf numFmtId="0" fontId="7" fillId="0" borderId="1" xfId="2" applyNumberFormat="1" applyFont="1" applyFill="1" applyBorder="1" applyAlignment="1" applyProtection="1">
      <alignment horizontal="left"/>
      <protection locked="0"/>
    </xf>
    <xf numFmtId="0" fontId="7" fillId="0" borderId="2" xfId="2" applyNumberFormat="1" applyFont="1" applyFill="1" applyBorder="1" applyAlignment="1" applyProtection="1"/>
    <xf numFmtId="0" fontId="7" fillId="0" borderId="6" xfId="2" applyNumberFormat="1" applyFont="1" applyFill="1" applyBorder="1" applyAlignment="1" applyProtection="1">
      <alignment horizontal="left"/>
    </xf>
    <xf numFmtId="0" fontId="5" fillId="0" borderId="0" xfId="1" applyNumberFormat="1" applyFont="1" applyFill="1" applyBorder="1" applyAlignment="1" applyProtection="1"/>
    <xf numFmtId="0" fontId="7" fillId="0" borderId="7" xfId="2" applyNumberFormat="1" applyFont="1" applyFill="1" applyBorder="1" applyAlignment="1" applyProtection="1">
      <alignment horizontal="left"/>
    </xf>
    <xf numFmtId="0" fontId="7" fillId="0" borderId="0" xfId="2" applyNumberFormat="1" applyFont="1" applyFill="1" applyBorder="1" applyAlignment="1" applyProtection="1"/>
    <xf numFmtId="0" fontId="9" fillId="2" borderId="1" xfId="2" applyFont="1" applyFill="1" applyBorder="1" applyAlignment="1">
      <alignment horizontal="left"/>
    </xf>
    <xf numFmtId="0" fontId="3" fillId="0" borderId="4" xfId="1" applyNumberFormat="1" applyFont="1" applyFill="1" applyBorder="1" applyAlignment="1" applyProtection="1">
      <alignment horizontal="center"/>
      <protection locked="0"/>
    </xf>
    <xf numFmtId="0" fontId="5" fillId="0" borderId="8" xfId="1" applyNumberFormat="1" applyFont="1" applyFill="1" applyBorder="1" applyAlignment="1" applyProtection="1">
      <alignment horizontal="left"/>
      <protection locked="0"/>
    </xf>
    <xf numFmtId="0" fontId="5" fillId="0" borderId="9" xfId="1" applyNumberFormat="1" applyFont="1" applyFill="1" applyBorder="1" applyAlignment="1" applyProtection="1"/>
    <xf numFmtId="0" fontId="6" fillId="0" borderId="10" xfId="1" applyNumberFormat="1" applyFont="1" applyFill="1" applyBorder="1" applyAlignment="1" applyProtection="1">
      <alignment horizontal="center"/>
      <protection locked="0"/>
    </xf>
    <xf numFmtId="0" fontId="7" fillId="0" borderId="11" xfId="1" applyNumberFormat="1" applyFont="1" applyFill="1" applyBorder="1" applyAlignment="1" applyProtection="1">
      <alignment horizontal="center"/>
    </xf>
    <xf numFmtId="0" fontId="5" fillId="0" borderId="12" xfId="1" applyNumberFormat="1" applyFont="1" applyFill="1" applyBorder="1" applyAlignment="1" applyProtection="1">
      <alignment horizontal="left"/>
      <protection locked="0"/>
    </xf>
    <xf numFmtId="0" fontId="6" fillId="0" borderId="13" xfId="1" applyNumberFormat="1" applyFont="1" applyFill="1" applyBorder="1" applyAlignment="1" applyProtection="1">
      <alignment horizontal="center"/>
      <protection locked="0"/>
    </xf>
    <xf numFmtId="0" fontId="7" fillId="0" borderId="14" xfId="1" applyNumberFormat="1" applyFont="1" applyFill="1" applyBorder="1" applyAlignment="1" applyProtection="1">
      <alignment horizontal="center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5" fillId="0" borderId="16" xfId="1" applyNumberFormat="1" applyFont="1" applyFill="1" applyBorder="1" applyAlignment="1" applyProtection="1"/>
    <xf numFmtId="0" fontId="5" fillId="0" borderId="17" xfId="1" applyNumberFormat="1" applyFont="1" applyFill="1" applyBorder="1" applyAlignment="1" applyProtection="1"/>
    <xf numFmtId="0" fontId="6" fillId="0" borderId="18" xfId="1" applyNumberFormat="1" applyFont="1" applyFill="1" applyBorder="1" applyAlignment="1" applyProtection="1">
      <alignment horizontal="center"/>
      <protection locked="0"/>
    </xf>
    <xf numFmtId="0" fontId="7" fillId="0" borderId="19" xfId="1" applyNumberFormat="1" applyFont="1" applyFill="1" applyBorder="1" applyAlignment="1" applyProtection="1">
      <alignment horizontal="center"/>
    </xf>
    <xf numFmtId="0" fontId="5" fillId="0" borderId="20" xfId="1" applyNumberFormat="1" applyFont="1" applyFill="1" applyBorder="1" applyAlignment="1" applyProtection="1">
      <alignment horizontal="left"/>
      <protection locked="0"/>
    </xf>
    <xf numFmtId="0" fontId="5" fillId="2" borderId="21" xfId="1" applyNumberFormat="1" applyFont="1" applyFill="1" applyBorder="1" applyAlignment="1" applyProtection="1"/>
    <xf numFmtId="0" fontId="5" fillId="0" borderId="22" xfId="1" applyNumberFormat="1" applyFont="1" applyFill="1" applyBorder="1" applyAlignment="1" applyProtection="1"/>
    <xf numFmtId="0" fontId="6" fillId="0" borderId="23" xfId="1" applyNumberFormat="1" applyFont="1" applyFill="1" applyBorder="1" applyAlignment="1" applyProtection="1">
      <alignment horizontal="center"/>
      <protection locked="0"/>
    </xf>
    <xf numFmtId="0" fontId="3" fillId="0" borderId="24" xfId="1" applyNumberFormat="1" applyFont="1" applyFill="1" applyBorder="1" applyAlignment="1" applyProtection="1">
      <protection locked="0"/>
    </xf>
    <xf numFmtId="0" fontId="3" fillId="0" borderId="25" xfId="1" applyNumberFormat="1" applyFont="1" applyFill="1" applyBorder="1" applyAlignment="1" applyProtection="1">
      <alignment horizontal="center"/>
    </xf>
    <xf numFmtId="0" fontId="3" fillId="0" borderId="26" xfId="1" applyNumberFormat="1" applyFont="1" applyFill="1" applyBorder="1" applyAlignment="1" applyProtection="1"/>
    <xf numFmtId="0" fontId="3" fillId="0" borderId="27" xfId="1" applyNumberFormat="1" applyFont="1" applyFill="1" applyBorder="1" applyAlignment="1" applyProtection="1">
      <alignment horizontal="center"/>
    </xf>
    <xf numFmtId="0" fontId="4" fillId="0" borderId="28" xfId="1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>
      <alignment horizontal="center"/>
    </xf>
    <xf numFmtId="0" fontId="5" fillId="0" borderId="1" xfId="1" applyNumberFormat="1" applyFont="1" applyFill="1" applyBorder="1" applyAlignment="1" applyProtection="1">
      <alignment horizontal="right"/>
      <protection locked="0"/>
    </xf>
    <xf numFmtId="0" fontId="7" fillId="0" borderId="6" xfId="2" applyNumberFormat="1" applyFont="1" applyFill="1" applyBorder="1" applyAlignment="1" applyProtection="1">
      <alignment horizontal="right"/>
    </xf>
    <xf numFmtId="0" fontId="7" fillId="0" borderId="1" xfId="2" applyNumberFormat="1" applyFont="1" applyFill="1" applyBorder="1" applyAlignment="1" applyProtection="1">
      <alignment horizontal="right"/>
      <protection locked="0"/>
    </xf>
    <xf numFmtId="0" fontId="0" fillId="0" borderId="58" xfId="0" applyFill="1" applyBorder="1"/>
    <xf numFmtId="0" fontId="0" fillId="0" borderId="56" xfId="0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13" fillId="0" borderId="32" xfId="0" applyFont="1" applyFill="1" applyBorder="1"/>
    <xf numFmtId="0" fontId="14" fillId="0" borderId="38" xfId="0" applyFont="1" applyFill="1" applyBorder="1" applyAlignment="1">
      <alignment horizontal="center"/>
    </xf>
    <xf numFmtId="0" fontId="13" fillId="0" borderId="46" xfId="0" applyFont="1" applyFill="1" applyBorder="1"/>
    <xf numFmtId="0" fontId="14" fillId="0" borderId="1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2" fillId="0" borderId="55" xfId="0" applyFont="1" applyFill="1" applyBorder="1"/>
    <xf numFmtId="0" fontId="17" fillId="0" borderId="0" xfId="0" applyFont="1" applyFill="1" applyBorder="1" applyAlignment="1">
      <alignment horizontal="center"/>
    </xf>
    <xf numFmtId="0" fontId="21" fillId="0" borderId="56" xfId="0" applyFont="1" applyFill="1" applyBorder="1" applyAlignment="1">
      <alignment horizontal="right"/>
    </xf>
    <xf numFmtId="0" fontId="2" fillId="0" borderId="57" xfId="0" applyFont="1" applyFill="1" applyBorder="1" applyAlignment="1" applyProtection="1">
      <alignment horizontal="right"/>
    </xf>
    <xf numFmtId="0" fontId="23" fillId="0" borderId="57" xfId="0" applyFont="1" applyFill="1" applyBorder="1" applyAlignment="1" applyProtection="1">
      <alignment horizontal="right"/>
    </xf>
    <xf numFmtId="0" fontId="24" fillId="0" borderId="0" xfId="0" applyFont="1" applyFill="1" applyBorder="1" applyAlignment="1">
      <alignment horizontal="center"/>
    </xf>
    <xf numFmtId="0" fontId="0" fillId="0" borderId="56" xfId="0" applyFill="1" applyBorder="1"/>
    <xf numFmtId="0" fontId="25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1" fillId="0" borderId="58" xfId="0" applyFont="1" applyFill="1" applyBorder="1" applyAlignment="1">
      <alignment horizontal="right"/>
    </xf>
    <xf numFmtId="0" fontId="2" fillId="0" borderId="59" xfId="0" applyFont="1" applyFill="1" applyBorder="1" applyAlignment="1" applyProtection="1">
      <alignment horizontal="right"/>
    </xf>
    <xf numFmtId="0" fontId="0" fillId="0" borderId="57" xfId="0" applyFill="1" applyBorder="1" applyAlignment="1">
      <alignment horizontal="right"/>
    </xf>
    <xf numFmtId="0" fontId="21" fillId="0" borderId="0" xfId="0" applyFont="1" applyFill="1" applyBorder="1"/>
    <xf numFmtId="0" fontId="0" fillId="0" borderId="61" xfId="0" applyFill="1" applyBorder="1"/>
    <xf numFmtId="0" fontId="0" fillId="0" borderId="46" xfId="0" applyFill="1" applyBorder="1" applyAlignment="1">
      <alignment horizontal="right"/>
    </xf>
    <xf numFmtId="0" fontId="20" fillId="0" borderId="0" xfId="0" applyFont="1" applyFill="1" applyBorder="1"/>
    <xf numFmtId="49" fontId="21" fillId="0" borderId="56" xfId="0" applyNumberFormat="1" applyFont="1" applyFill="1" applyBorder="1" applyAlignment="1">
      <alignment horizontal="right"/>
    </xf>
    <xf numFmtId="0" fontId="16" fillId="0" borderId="55" xfId="0" applyFont="1" applyFill="1" applyBorder="1" applyAlignment="1" applyProtection="1">
      <alignment horizontal="center" vertical="center"/>
    </xf>
    <xf numFmtId="0" fontId="21" fillId="0" borderId="36" xfId="0" applyFont="1" applyFill="1" applyBorder="1"/>
    <xf numFmtId="0" fontId="21" fillId="0" borderId="57" xfId="0" applyFont="1" applyFill="1" applyBorder="1" applyAlignment="1">
      <alignment horizontal="right"/>
    </xf>
    <xf numFmtId="0" fontId="13" fillId="0" borderId="0" xfId="0" applyFont="1" applyFill="1" applyBorder="1"/>
    <xf numFmtId="164" fontId="26" fillId="0" borderId="0" xfId="0" applyNumberFormat="1" applyFont="1" applyFill="1" applyBorder="1" applyAlignment="1">
      <alignment horizontal="center" wrapText="1"/>
    </xf>
    <xf numFmtId="0" fontId="21" fillId="0" borderId="46" xfId="0" applyFont="1" applyFill="1" applyBorder="1" applyAlignment="1">
      <alignment horizontal="right"/>
    </xf>
    <xf numFmtId="0" fontId="24" fillId="0" borderId="3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" fillId="0" borderId="56" xfId="0" applyFont="1" applyFill="1" applyBorder="1" applyAlignment="1" applyProtection="1">
      <alignment horizontal="right"/>
    </xf>
    <xf numFmtId="0" fontId="28" fillId="0" borderId="36" xfId="0" applyFont="1" applyFill="1" applyBorder="1" applyAlignment="1">
      <alignment horizontal="center"/>
    </xf>
    <xf numFmtId="0" fontId="28" fillId="0" borderId="57" xfId="0" applyFont="1" applyFill="1" applyBorder="1" applyAlignment="1" applyProtection="1">
      <alignment horizontal="right"/>
      <protection locked="0"/>
    </xf>
    <xf numFmtId="0" fontId="28" fillId="0" borderId="57" xfId="0" applyFont="1" applyFill="1" applyBorder="1" applyAlignment="1">
      <alignment horizontal="right"/>
    </xf>
    <xf numFmtId="0" fontId="21" fillId="0" borderId="59" xfId="0" applyFont="1" applyFill="1" applyBorder="1" applyAlignment="1" applyProtection="1">
      <alignment horizontal="right"/>
      <protection locked="0"/>
    </xf>
    <xf numFmtId="0" fontId="21" fillId="0" borderId="56" xfId="0" applyFont="1" applyFill="1" applyBorder="1"/>
    <xf numFmtId="0" fontId="20" fillId="0" borderId="67" xfId="0" applyFont="1" applyFill="1" applyBorder="1" applyAlignment="1">
      <alignment horizontal="center"/>
    </xf>
    <xf numFmtId="0" fontId="16" fillId="0" borderId="12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>
      <alignment horizontal="left"/>
    </xf>
    <xf numFmtId="0" fontId="16" fillId="0" borderId="67" xfId="0" applyFont="1" applyFill="1" applyBorder="1" applyAlignment="1" applyProtection="1">
      <alignment horizontal="left"/>
    </xf>
    <xf numFmtId="0" fontId="20" fillId="0" borderId="34" xfId="0" applyFont="1" applyFill="1" applyBorder="1"/>
    <xf numFmtId="0" fontId="32" fillId="0" borderId="35" xfId="0" applyFont="1" applyFill="1" applyBorder="1" applyAlignment="1" applyProtection="1">
      <alignment horizontal="left"/>
    </xf>
    <xf numFmtId="0" fontId="32" fillId="0" borderId="36" xfId="0" applyFont="1" applyFill="1" applyBorder="1" applyAlignment="1" applyProtection="1"/>
    <xf numFmtId="0" fontId="32" fillId="0" borderId="40" xfId="0" applyFont="1" applyFill="1" applyBorder="1" applyAlignment="1" applyProtection="1"/>
    <xf numFmtId="0" fontId="29" fillId="0" borderId="67" xfId="0" applyFont="1" applyFill="1" applyBorder="1"/>
    <xf numFmtId="0" fontId="28" fillId="0" borderId="59" xfId="0" applyFont="1" applyFill="1" applyBorder="1" applyAlignment="1" applyProtection="1">
      <alignment horizontal="right"/>
      <protection locked="0"/>
    </xf>
    <xf numFmtId="0" fontId="21" fillId="0" borderId="67" xfId="0" applyFont="1" applyFill="1" applyBorder="1"/>
    <xf numFmtId="0" fontId="20" fillId="0" borderId="50" xfId="0" applyFont="1" applyFill="1" applyBorder="1" applyAlignment="1">
      <alignment horizontal="left"/>
    </xf>
    <xf numFmtId="0" fontId="20" fillId="0" borderId="51" xfId="0" applyFont="1" applyFill="1" applyBorder="1" applyAlignment="1">
      <alignment horizontal="left"/>
    </xf>
    <xf numFmtId="0" fontId="20" fillId="0" borderId="52" xfId="0" applyFont="1" applyFill="1" applyBorder="1" applyAlignment="1">
      <alignment horizontal="center"/>
    </xf>
    <xf numFmtId="0" fontId="31" fillId="0" borderId="59" xfId="0" applyFont="1" applyFill="1" applyBorder="1" applyAlignment="1">
      <alignment horizontal="right"/>
    </xf>
    <xf numFmtId="0" fontId="21" fillId="0" borderId="66" xfId="0" applyFont="1" applyFill="1" applyBorder="1"/>
    <xf numFmtId="0" fontId="29" fillId="0" borderId="66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29" fillId="0" borderId="66" xfId="0" applyFont="1" applyFill="1" applyBorder="1"/>
    <xf numFmtId="0" fontId="0" fillId="0" borderId="0" xfId="0" applyFill="1" applyAlignment="1">
      <alignment horizontal="center"/>
    </xf>
    <xf numFmtId="0" fontId="21" fillId="0" borderId="58" xfId="0" applyFont="1" applyFill="1" applyBorder="1"/>
    <xf numFmtId="0" fontId="21" fillId="0" borderId="66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" fillId="0" borderId="7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1" fillId="0" borderId="73" xfId="0" applyFont="1" applyFill="1" applyBorder="1"/>
    <xf numFmtId="0" fontId="0" fillId="0" borderId="75" xfId="0" applyFill="1" applyBorder="1"/>
    <xf numFmtId="0" fontId="34" fillId="0" borderId="0" xfId="0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16" fillId="0" borderId="60" xfId="0" applyFont="1" applyFill="1" applyBorder="1" applyAlignment="1" applyProtection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32" fillId="0" borderId="57" xfId="0" applyFont="1" applyFill="1" applyBorder="1" applyAlignment="1" applyProtection="1">
      <alignment horizontal="right"/>
    </xf>
    <xf numFmtId="0" fontId="25" fillId="0" borderId="57" xfId="0" applyFont="1" applyFill="1" applyBorder="1" applyAlignment="1" applyProtection="1">
      <alignment horizontal="right"/>
      <protection locked="0"/>
    </xf>
    <xf numFmtId="0" fontId="21" fillId="0" borderId="56" xfId="0" applyFont="1" applyFill="1" applyBorder="1" applyAlignment="1">
      <alignment horizontal="right" vertical="center"/>
    </xf>
    <xf numFmtId="0" fontId="21" fillId="0" borderId="57" xfId="0" applyFont="1" applyFill="1" applyBorder="1" applyAlignment="1">
      <alignment horizontal="right" vertical="center" wrapText="1"/>
    </xf>
    <xf numFmtId="0" fontId="28" fillId="0" borderId="56" xfId="0" applyFont="1" applyFill="1" applyBorder="1" applyAlignment="1">
      <alignment horizontal="right"/>
    </xf>
    <xf numFmtId="0" fontId="37" fillId="0" borderId="60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/>
    </xf>
    <xf numFmtId="0" fontId="13" fillId="0" borderId="42" xfId="0" applyFont="1" applyFill="1" applyBorder="1" applyAlignment="1">
      <alignment horizontal="left"/>
    </xf>
    <xf numFmtId="0" fontId="13" fillId="0" borderId="43" xfId="0" applyFont="1" applyFill="1" applyBorder="1" applyAlignment="1">
      <alignment horizontal="left"/>
    </xf>
    <xf numFmtId="0" fontId="13" fillId="0" borderId="44" xfId="0" applyFont="1" applyFill="1" applyBorder="1" applyAlignment="1">
      <alignment horizontal="left"/>
    </xf>
    <xf numFmtId="0" fontId="13" fillId="0" borderId="45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31" xfId="0" applyFont="1" applyFill="1" applyBorder="1" applyAlignment="1">
      <alignment horizontal="left"/>
    </xf>
    <xf numFmtId="0" fontId="13" fillId="0" borderId="33" xfId="0" applyFont="1" applyFill="1" applyBorder="1" applyAlignment="1">
      <alignment horizontal="left"/>
    </xf>
    <xf numFmtId="0" fontId="13" fillId="0" borderId="34" xfId="0" applyFont="1" applyFill="1" applyBorder="1" applyAlignment="1">
      <alignment horizontal="left"/>
    </xf>
    <xf numFmtId="0" fontId="14" fillId="0" borderId="35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164" fontId="14" fillId="0" borderId="39" xfId="0" applyNumberFormat="1" applyFont="1" applyFill="1" applyBorder="1" applyAlignment="1">
      <alignment horizontal="center"/>
    </xf>
    <xf numFmtId="164" fontId="14" fillId="0" borderId="36" xfId="0" applyNumberFormat="1" applyFont="1" applyFill="1" applyBorder="1" applyAlignment="1">
      <alignment horizontal="center"/>
    </xf>
    <xf numFmtId="164" fontId="14" fillId="0" borderId="40" xfId="0" applyNumberFormat="1" applyFont="1" applyFill="1" applyBorder="1" applyAlignment="1">
      <alignment horizontal="center"/>
    </xf>
    <xf numFmtId="0" fontId="16" fillId="0" borderId="50" xfId="0" applyFont="1" applyFill="1" applyBorder="1" applyAlignment="1" applyProtection="1">
      <alignment horizontal="left" vertical="center"/>
      <protection locked="0"/>
    </xf>
    <xf numFmtId="0" fontId="16" fillId="0" borderId="51" xfId="0" applyFont="1" applyFill="1" applyBorder="1" applyAlignment="1" applyProtection="1">
      <alignment horizontal="left" vertical="center"/>
      <protection locked="0"/>
    </xf>
    <xf numFmtId="0" fontId="16" fillId="0" borderId="52" xfId="0" applyFont="1" applyFill="1" applyBorder="1" applyAlignment="1" applyProtection="1">
      <alignment horizontal="left" vertical="center"/>
      <protection locked="0"/>
    </xf>
    <xf numFmtId="0" fontId="21" fillId="0" borderId="53" xfId="0" applyFont="1" applyFill="1" applyBorder="1" applyAlignment="1">
      <alignment horizontal="right"/>
    </xf>
    <xf numFmtId="0" fontId="21" fillId="0" borderId="54" xfId="0" applyFont="1" applyFill="1" applyBorder="1" applyAlignment="1">
      <alignment horizontal="right"/>
    </xf>
    <xf numFmtId="0" fontId="20" fillId="0" borderId="63" xfId="0" applyFont="1" applyFill="1" applyBorder="1" applyAlignment="1">
      <alignment horizontal="left"/>
    </xf>
    <xf numFmtId="0" fontId="20" fillId="0" borderId="64" xfId="0" applyFont="1" applyFill="1" applyBorder="1" applyAlignment="1">
      <alignment horizontal="left"/>
    </xf>
    <xf numFmtId="0" fontId="20" fillId="0" borderId="65" xfId="0" applyFont="1" applyFill="1" applyBorder="1" applyAlignment="1">
      <alignment horizontal="left"/>
    </xf>
    <xf numFmtId="0" fontId="20" fillId="0" borderId="50" xfId="0" applyFont="1" applyFill="1" applyBorder="1" applyAlignment="1">
      <alignment horizontal="left"/>
    </xf>
    <xf numFmtId="0" fontId="20" fillId="0" borderId="51" xfId="0" applyFont="1" applyFill="1" applyBorder="1" applyAlignment="1">
      <alignment horizontal="left"/>
    </xf>
    <xf numFmtId="0" fontId="20" fillId="0" borderId="52" xfId="0" applyFont="1" applyFill="1" applyBorder="1" applyAlignment="1">
      <alignment horizontal="left"/>
    </xf>
    <xf numFmtId="0" fontId="20" fillId="0" borderId="53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47" xfId="0" applyFont="1" applyFill="1" applyBorder="1" applyAlignment="1">
      <alignment horizontal="left"/>
    </xf>
    <xf numFmtId="0" fontId="15" fillId="0" borderId="48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16" fillId="0" borderId="63" xfId="0" applyFont="1" applyFill="1" applyBorder="1" applyAlignment="1" applyProtection="1">
      <alignment horizontal="left"/>
    </xf>
    <xf numFmtId="0" fontId="16" fillId="0" borderId="64" xfId="0" applyFont="1" applyFill="1" applyBorder="1" applyAlignment="1" applyProtection="1">
      <alignment horizontal="left"/>
    </xf>
    <xf numFmtId="0" fontId="16" fillId="0" borderId="65" xfId="0" applyFont="1" applyFill="1" applyBorder="1" applyAlignment="1" applyProtection="1">
      <alignment horizontal="left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22" name="Picture 24" descr="AHS colour 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2266950</xdr:colOff>
      <xdr:row>0</xdr:row>
      <xdr:rowOff>57150</xdr:rowOff>
    </xdr:from>
    <xdr:to>
      <xdr:col>6</xdr:col>
      <xdr:colOff>228600</xdr:colOff>
      <xdr:row>1</xdr:row>
      <xdr:rowOff>114300</xdr:rowOff>
    </xdr:to>
    <xdr:pic>
      <xdr:nvPicPr>
        <xdr:cNvPr id="23" name="Picture 25" descr="ACH-logo_bla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7150"/>
          <a:ext cx="2247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171450</xdr:rowOff>
        </xdr:from>
        <xdr:to>
          <xdr:col>3</xdr:col>
          <xdr:colOff>209550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171450</xdr:rowOff>
        </xdr:from>
        <xdr:to>
          <xdr:col>3</xdr:col>
          <xdr:colOff>323850</xdr:colOff>
          <xdr:row>16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161925</xdr:rowOff>
        </xdr:from>
        <xdr:to>
          <xdr:col>3</xdr:col>
          <xdr:colOff>314325</xdr:colOff>
          <xdr:row>22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27" name="Picture 24" descr="AHS colour 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2266950</xdr:colOff>
      <xdr:row>0</xdr:row>
      <xdr:rowOff>57150</xdr:rowOff>
    </xdr:from>
    <xdr:to>
      <xdr:col>6</xdr:col>
      <xdr:colOff>228600</xdr:colOff>
      <xdr:row>1</xdr:row>
      <xdr:rowOff>114300</xdr:rowOff>
    </xdr:to>
    <xdr:pic>
      <xdr:nvPicPr>
        <xdr:cNvPr id="28" name="Picture 25" descr="ACH-logo_bla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7150"/>
          <a:ext cx="2247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171450</xdr:rowOff>
        </xdr:from>
        <xdr:to>
          <xdr:col>3</xdr:col>
          <xdr:colOff>209550</xdr:colOff>
          <xdr:row>14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171450</xdr:rowOff>
        </xdr:from>
        <xdr:to>
          <xdr:col>3</xdr:col>
          <xdr:colOff>323850</xdr:colOff>
          <xdr:row>16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161925</xdr:rowOff>
        </xdr:from>
        <xdr:to>
          <xdr:col>3</xdr:col>
          <xdr:colOff>314325</xdr:colOff>
          <xdr:row>22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32" name="Picture 24" descr="AHS colour 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2266950</xdr:colOff>
      <xdr:row>0</xdr:row>
      <xdr:rowOff>57150</xdr:rowOff>
    </xdr:from>
    <xdr:to>
      <xdr:col>6</xdr:col>
      <xdr:colOff>228600</xdr:colOff>
      <xdr:row>1</xdr:row>
      <xdr:rowOff>114300</xdr:rowOff>
    </xdr:to>
    <xdr:pic>
      <xdr:nvPicPr>
        <xdr:cNvPr id="33" name="Picture 25" descr="ACH-logo_bla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7150"/>
          <a:ext cx="2247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171450</xdr:rowOff>
        </xdr:from>
        <xdr:to>
          <xdr:col>3</xdr:col>
          <xdr:colOff>209550</xdr:colOff>
          <xdr:row>14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171450</xdr:rowOff>
        </xdr:from>
        <xdr:to>
          <xdr:col>3</xdr:col>
          <xdr:colOff>323850</xdr:colOff>
          <xdr:row>16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161925</xdr:rowOff>
        </xdr:from>
        <xdr:to>
          <xdr:col>3</xdr:col>
          <xdr:colOff>314325</xdr:colOff>
          <xdr:row>22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171450</xdr:rowOff>
    </xdr:to>
    <xdr:pic>
      <xdr:nvPicPr>
        <xdr:cNvPr id="37" name="Picture 24" descr="AHS colour 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2266950</xdr:colOff>
      <xdr:row>0</xdr:row>
      <xdr:rowOff>57150</xdr:rowOff>
    </xdr:from>
    <xdr:to>
      <xdr:col>6</xdr:col>
      <xdr:colOff>228600</xdr:colOff>
      <xdr:row>1</xdr:row>
      <xdr:rowOff>114300</xdr:rowOff>
    </xdr:to>
    <xdr:pic>
      <xdr:nvPicPr>
        <xdr:cNvPr id="38" name="Picture 25" descr="ACH-logo_bla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7150"/>
          <a:ext cx="2247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</xdr:row>
          <xdr:rowOff>171450</xdr:rowOff>
        </xdr:from>
        <xdr:to>
          <xdr:col>3</xdr:col>
          <xdr:colOff>209550</xdr:colOff>
          <xdr:row>14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171450</xdr:rowOff>
        </xdr:from>
        <xdr:to>
          <xdr:col>3</xdr:col>
          <xdr:colOff>323850</xdr:colOff>
          <xdr:row>16</xdr:row>
          <xdr:rowOff>28575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161925</xdr:rowOff>
        </xdr:from>
        <xdr:to>
          <xdr:col>3</xdr:col>
          <xdr:colOff>314325</xdr:colOff>
          <xdr:row>22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7"/>
  <sheetViews>
    <sheetView tabSelected="1" topLeftCell="A4" workbookViewId="0">
      <selection activeCell="J31" sqref="J31"/>
    </sheetView>
  </sheetViews>
  <sheetFormatPr defaultRowHeight="15" x14ac:dyDescent="0.25"/>
  <cols>
    <col min="1" max="1" width="7.85546875" style="46" customWidth="1"/>
    <col min="2" max="2" width="19.85546875" style="46" customWidth="1"/>
    <col min="3" max="3" width="4.85546875" style="46" customWidth="1"/>
    <col min="4" max="4" width="36.42578125" style="46" customWidth="1"/>
    <col min="5" max="5" width="7.42578125" style="46" customWidth="1"/>
    <col min="6" max="6" width="16.28515625" style="46" customWidth="1"/>
    <col min="7" max="7" width="5" style="46" customWidth="1"/>
    <col min="8" max="16384" width="9.140625" style="46"/>
  </cols>
  <sheetData>
    <row r="1" spans="1:7" x14ac:dyDescent="0.25">
      <c r="B1" s="47"/>
      <c r="E1" s="48"/>
      <c r="F1" s="47"/>
    </row>
    <row r="2" spans="1:7" ht="15.75" x14ac:dyDescent="0.25">
      <c r="B2" s="47"/>
      <c r="D2" s="121" t="s">
        <v>133</v>
      </c>
      <c r="E2" s="48"/>
      <c r="F2" s="47"/>
    </row>
    <row r="3" spans="1:7" ht="18.75" thickBot="1" x14ac:dyDescent="0.3">
      <c r="A3" s="134" t="s">
        <v>132</v>
      </c>
      <c r="B3" s="134"/>
      <c r="C3" s="134"/>
      <c r="D3" s="134"/>
      <c r="E3" s="134"/>
      <c r="F3" s="134"/>
      <c r="G3" s="134"/>
    </row>
    <row r="4" spans="1:7" ht="11.25" customHeight="1" x14ac:dyDescent="0.25">
      <c r="A4" s="135" t="s">
        <v>7</v>
      </c>
      <c r="B4" s="136"/>
      <c r="C4" s="137"/>
      <c r="D4" s="49" t="s">
        <v>8</v>
      </c>
      <c r="E4" s="138" t="s">
        <v>9</v>
      </c>
      <c r="F4" s="136"/>
      <c r="G4" s="139"/>
    </row>
    <row r="5" spans="1:7" ht="14.25" customHeight="1" x14ac:dyDescent="0.25">
      <c r="A5" s="140"/>
      <c r="B5" s="141"/>
      <c r="C5" s="142"/>
      <c r="D5" s="50"/>
      <c r="E5" s="143"/>
      <c r="F5" s="144"/>
      <c r="G5" s="145"/>
    </row>
    <row r="6" spans="1:7" ht="11.25" customHeight="1" x14ac:dyDescent="0.25">
      <c r="A6" s="129" t="s">
        <v>10</v>
      </c>
      <c r="B6" s="130"/>
      <c r="C6" s="131"/>
      <c r="D6" s="132" t="s">
        <v>11</v>
      </c>
      <c r="E6" s="130"/>
      <c r="F6" s="130"/>
      <c r="G6" s="133"/>
    </row>
    <row r="7" spans="1:7" ht="14.25" customHeight="1" x14ac:dyDescent="0.25">
      <c r="A7" s="140"/>
      <c r="B7" s="141"/>
      <c r="C7" s="142"/>
      <c r="D7" s="160"/>
      <c r="E7" s="141"/>
      <c r="F7" s="141"/>
      <c r="G7" s="161"/>
    </row>
    <row r="8" spans="1:7" ht="11.25" customHeight="1" x14ac:dyDescent="0.25">
      <c r="A8" s="129" t="s">
        <v>12</v>
      </c>
      <c r="B8" s="130"/>
      <c r="C8" s="131"/>
      <c r="D8" s="51" t="s">
        <v>13</v>
      </c>
      <c r="E8" s="132"/>
      <c r="F8" s="130"/>
      <c r="G8" s="133"/>
    </row>
    <row r="9" spans="1:7" ht="14.25" customHeight="1" thickBot="1" x14ac:dyDescent="0.3">
      <c r="A9" s="162"/>
      <c r="B9" s="163"/>
      <c r="C9" s="164"/>
      <c r="D9" s="52"/>
      <c r="E9" s="165"/>
      <c r="F9" s="166"/>
      <c r="G9" s="167"/>
    </row>
    <row r="10" spans="1:7" ht="15" customHeight="1" x14ac:dyDescent="0.25">
      <c r="A10" s="146" t="s">
        <v>14</v>
      </c>
      <c r="B10" s="147"/>
      <c r="C10" s="148"/>
      <c r="D10" s="53" t="s">
        <v>15</v>
      </c>
      <c r="E10" s="151" t="s">
        <v>56</v>
      </c>
      <c r="F10" s="152"/>
      <c r="G10" s="153"/>
    </row>
    <row r="11" spans="1:7" ht="14.25" customHeight="1" x14ac:dyDescent="0.25">
      <c r="A11" s="149" t="s">
        <v>135</v>
      </c>
      <c r="B11" s="150"/>
      <c r="C11" s="54" t="s">
        <v>16</v>
      </c>
      <c r="D11" s="55" t="s">
        <v>17</v>
      </c>
      <c r="E11" s="56">
        <v>154937</v>
      </c>
      <c r="F11" s="57" t="s">
        <v>59</v>
      </c>
      <c r="G11" s="71"/>
    </row>
    <row r="12" spans="1:7" ht="15.75" x14ac:dyDescent="0.25">
      <c r="A12" s="45"/>
      <c r="B12" s="58" t="s">
        <v>136</v>
      </c>
      <c r="C12" s="117"/>
      <c r="D12" s="59" t="s">
        <v>18</v>
      </c>
      <c r="E12" s="56">
        <v>165883</v>
      </c>
      <c r="F12" s="57" t="s">
        <v>62</v>
      </c>
      <c r="G12" s="71"/>
    </row>
    <row r="13" spans="1:7" x14ac:dyDescent="0.25">
      <c r="A13" s="60"/>
      <c r="B13" s="58" t="s">
        <v>137</v>
      </c>
      <c r="C13" s="117"/>
      <c r="D13" s="61" t="s">
        <v>120</v>
      </c>
      <c r="E13" s="56">
        <v>179479</v>
      </c>
      <c r="F13" s="57" t="s">
        <v>63</v>
      </c>
      <c r="G13" s="71"/>
    </row>
    <row r="14" spans="1:7" ht="15.75" thickBot="1" x14ac:dyDescent="0.3">
      <c r="A14" s="84">
        <v>119645</v>
      </c>
      <c r="B14" s="73" t="s">
        <v>19</v>
      </c>
      <c r="C14" s="117"/>
      <c r="D14" s="62" t="s">
        <v>20</v>
      </c>
      <c r="E14" s="63"/>
      <c r="F14" s="64"/>
      <c r="G14" s="119"/>
    </row>
    <row r="15" spans="1:7" x14ac:dyDescent="0.25">
      <c r="A15" s="84">
        <v>119644</v>
      </c>
      <c r="B15" s="73" t="s">
        <v>21</v>
      </c>
      <c r="C15" s="117"/>
      <c r="D15" s="66" t="s">
        <v>22</v>
      </c>
      <c r="E15" s="151" t="s">
        <v>72</v>
      </c>
      <c r="F15" s="152"/>
      <c r="G15" s="153"/>
    </row>
    <row r="16" spans="1:7" ht="13.5" customHeight="1" thickBot="1" x14ac:dyDescent="0.3">
      <c r="A16" s="67"/>
      <c r="B16" s="68"/>
      <c r="C16" s="120"/>
      <c r="D16" s="69" t="s">
        <v>23</v>
      </c>
      <c r="E16" s="70" t="s">
        <v>110</v>
      </c>
      <c r="F16" s="57" t="s">
        <v>73</v>
      </c>
      <c r="G16" s="71"/>
    </row>
    <row r="17" spans="1:7" x14ac:dyDescent="0.25">
      <c r="A17" s="154" t="s">
        <v>24</v>
      </c>
      <c r="B17" s="155"/>
      <c r="C17" s="156"/>
      <c r="D17" s="72" t="s">
        <v>25</v>
      </c>
      <c r="E17" s="56">
        <v>179474</v>
      </c>
      <c r="F17" s="57" t="s">
        <v>75</v>
      </c>
      <c r="G17" s="117"/>
    </row>
    <row r="18" spans="1:7" x14ac:dyDescent="0.25">
      <c r="A18" s="84">
        <v>115376</v>
      </c>
      <c r="B18" s="73" t="s">
        <v>26</v>
      </c>
      <c r="C18" s="117"/>
      <c r="D18" s="74" t="s">
        <v>27</v>
      </c>
      <c r="E18" s="56"/>
      <c r="F18" s="57"/>
      <c r="G18" s="117"/>
    </row>
    <row r="19" spans="1:7" ht="32.25" customHeight="1" thickBot="1" x14ac:dyDescent="0.3">
      <c r="A19" s="84">
        <v>115377</v>
      </c>
      <c r="B19" s="73" t="s">
        <v>28</v>
      </c>
      <c r="C19" s="117"/>
      <c r="D19" s="75" t="s">
        <v>29</v>
      </c>
      <c r="E19" s="125">
        <v>380206</v>
      </c>
      <c r="F19" s="126" t="s">
        <v>134</v>
      </c>
      <c r="G19" s="117"/>
    </row>
    <row r="20" spans="1:7" ht="15.75" x14ac:dyDescent="0.25">
      <c r="A20" s="84">
        <v>115378</v>
      </c>
      <c r="B20" s="73" t="s">
        <v>30</v>
      </c>
      <c r="C20" s="117"/>
      <c r="D20" s="77" t="s">
        <v>31</v>
      </c>
      <c r="E20" s="154" t="s">
        <v>43</v>
      </c>
      <c r="F20" s="155"/>
      <c r="G20" s="156"/>
    </row>
    <row r="21" spans="1:7" x14ac:dyDescent="0.25">
      <c r="A21" s="84">
        <v>115379</v>
      </c>
      <c r="B21" s="73" t="s">
        <v>32</v>
      </c>
      <c r="C21" s="117"/>
      <c r="D21" s="40" t="s">
        <v>127</v>
      </c>
      <c r="E21" s="56">
        <v>331836</v>
      </c>
      <c r="F21" s="57" t="s">
        <v>46</v>
      </c>
      <c r="G21" s="117"/>
    </row>
    <row r="22" spans="1:7" ht="15.75" thickBot="1" x14ac:dyDescent="0.3">
      <c r="A22" s="67"/>
      <c r="B22" s="76"/>
      <c r="C22" s="120"/>
      <c r="D22" s="40" t="s">
        <v>121</v>
      </c>
      <c r="E22" s="56">
        <v>112770</v>
      </c>
      <c r="F22" s="57" t="s">
        <v>48</v>
      </c>
      <c r="G22" s="117"/>
    </row>
    <row r="23" spans="1:7" x14ac:dyDescent="0.25">
      <c r="A23" s="154" t="s">
        <v>33</v>
      </c>
      <c r="B23" s="155"/>
      <c r="C23" s="156"/>
      <c r="D23" s="69" t="s">
        <v>35</v>
      </c>
      <c r="E23" s="56">
        <v>225197</v>
      </c>
      <c r="F23" s="57" t="s">
        <v>50</v>
      </c>
      <c r="G23" s="117"/>
    </row>
    <row r="24" spans="1:7" x14ac:dyDescent="0.25">
      <c r="A24" s="56">
        <v>307934</v>
      </c>
      <c r="B24" s="73" t="s">
        <v>34</v>
      </c>
      <c r="C24" s="117"/>
      <c r="D24" s="78" t="s">
        <v>37</v>
      </c>
      <c r="E24" s="79">
        <v>225202</v>
      </c>
      <c r="F24" s="57" t="s">
        <v>53</v>
      </c>
      <c r="G24" s="117"/>
    </row>
    <row r="25" spans="1:7" x14ac:dyDescent="0.25">
      <c r="A25" s="56">
        <v>307935</v>
      </c>
      <c r="B25" s="73" t="s">
        <v>36</v>
      </c>
      <c r="C25" s="117"/>
      <c r="D25" s="80" t="s">
        <v>39</v>
      </c>
      <c r="E25" s="56">
        <v>193801</v>
      </c>
      <c r="F25" s="81" t="s">
        <v>55</v>
      </c>
      <c r="G25" s="117"/>
    </row>
    <row r="26" spans="1:7" ht="15.75" thickBot="1" x14ac:dyDescent="0.3">
      <c r="A26" s="56">
        <v>329893</v>
      </c>
      <c r="B26" s="82" t="s">
        <v>38</v>
      </c>
      <c r="C26" s="117"/>
      <c r="D26" s="74" t="s">
        <v>41</v>
      </c>
      <c r="E26" s="63"/>
      <c r="F26" s="83"/>
      <c r="G26" s="118"/>
    </row>
    <row r="27" spans="1:7" ht="15.75" thickBot="1" x14ac:dyDescent="0.3">
      <c r="A27" s="84">
        <v>329892</v>
      </c>
      <c r="B27" s="82" t="s">
        <v>40</v>
      </c>
      <c r="C27" s="117"/>
      <c r="D27" s="85"/>
      <c r="E27" s="86" t="s">
        <v>58</v>
      </c>
      <c r="F27" s="87"/>
      <c r="G27" s="88"/>
    </row>
    <row r="28" spans="1:7" x14ac:dyDescent="0.25">
      <c r="A28" s="56">
        <v>308515</v>
      </c>
      <c r="B28" s="123" t="s">
        <v>42</v>
      </c>
      <c r="C28" s="117"/>
      <c r="D28" s="89" t="s">
        <v>45</v>
      </c>
      <c r="E28" s="90" t="s">
        <v>61</v>
      </c>
      <c r="F28" s="91"/>
      <c r="G28" s="92"/>
    </row>
    <row r="29" spans="1:7" x14ac:dyDescent="0.25">
      <c r="A29" s="56">
        <v>273877</v>
      </c>
      <c r="B29" s="124" t="s">
        <v>44</v>
      </c>
      <c r="C29" s="117"/>
      <c r="D29" s="93" t="s">
        <v>111</v>
      </c>
      <c r="E29" s="157"/>
      <c r="F29" s="158"/>
      <c r="G29" s="159"/>
    </row>
    <row r="30" spans="1:7" x14ac:dyDescent="0.25">
      <c r="A30" s="127" t="s">
        <v>16</v>
      </c>
      <c r="B30" s="81" t="s">
        <v>47</v>
      </c>
      <c r="C30" s="117"/>
      <c r="D30" s="93" t="s">
        <v>52</v>
      </c>
      <c r="E30" s="157"/>
      <c r="F30" s="158"/>
      <c r="G30" s="159"/>
    </row>
    <row r="31" spans="1:7" ht="15.75" thickBot="1" x14ac:dyDescent="0.3">
      <c r="A31" s="44"/>
      <c r="B31" s="94"/>
      <c r="C31" s="116"/>
      <c r="D31" s="95" t="s">
        <v>54</v>
      </c>
      <c r="E31" s="157"/>
      <c r="F31" s="158"/>
      <c r="G31" s="159"/>
    </row>
    <row r="32" spans="1:7" x14ac:dyDescent="0.25">
      <c r="A32" s="96" t="s">
        <v>49</v>
      </c>
      <c r="B32" s="97"/>
      <c r="C32" s="98"/>
      <c r="D32" s="95" t="s">
        <v>57</v>
      </c>
      <c r="E32" s="157"/>
      <c r="F32" s="158"/>
      <c r="G32" s="159"/>
    </row>
    <row r="33" spans="1:7" x14ac:dyDescent="0.25">
      <c r="A33" s="56">
        <v>308524</v>
      </c>
      <c r="B33" s="73" t="s">
        <v>51</v>
      </c>
      <c r="C33" s="117"/>
      <c r="D33" s="93" t="s">
        <v>60</v>
      </c>
      <c r="E33" s="157"/>
      <c r="F33" s="158"/>
      <c r="G33" s="159"/>
    </row>
    <row r="34" spans="1:7" ht="15.75" thickBot="1" x14ac:dyDescent="0.3">
      <c r="A34" s="127" t="s">
        <v>16</v>
      </c>
      <c r="B34" s="82" t="s">
        <v>114</v>
      </c>
      <c r="C34" s="117"/>
      <c r="D34" s="95" t="s">
        <v>112</v>
      </c>
      <c r="E34" s="168"/>
      <c r="F34" s="169"/>
      <c r="G34" s="170"/>
    </row>
    <row r="35" spans="1:7" ht="15.75" thickBot="1" x14ac:dyDescent="0.3">
      <c r="A35" s="44"/>
      <c r="B35" s="99"/>
      <c r="C35" s="128"/>
      <c r="D35" s="100" t="s">
        <v>113</v>
      </c>
    </row>
    <row r="36" spans="1:7" x14ac:dyDescent="0.25">
      <c r="A36" s="171" t="s">
        <v>64</v>
      </c>
      <c r="B36" s="172"/>
      <c r="C36" s="173"/>
      <c r="D36" s="101" t="s">
        <v>119</v>
      </c>
      <c r="E36" s="40"/>
      <c r="F36" s="40"/>
      <c r="G36" s="40"/>
    </row>
    <row r="37" spans="1:7" x14ac:dyDescent="0.25">
      <c r="A37" s="56">
        <v>319142</v>
      </c>
      <c r="B37" s="57" t="s">
        <v>65</v>
      </c>
      <c r="C37" s="71"/>
      <c r="D37" s="100" t="s">
        <v>67</v>
      </c>
      <c r="E37" s="102"/>
      <c r="F37" s="102"/>
      <c r="G37" s="102"/>
    </row>
    <row r="38" spans="1:7" x14ac:dyDescent="0.25">
      <c r="A38" s="56">
        <v>246866</v>
      </c>
      <c r="B38" s="57" t="s">
        <v>66</v>
      </c>
      <c r="C38" s="71"/>
      <c r="D38" s="100" t="s">
        <v>118</v>
      </c>
      <c r="E38" s="103"/>
      <c r="F38" s="103"/>
      <c r="G38" s="103"/>
    </row>
    <row r="39" spans="1:7" x14ac:dyDescent="0.25">
      <c r="A39" s="56">
        <v>358788</v>
      </c>
      <c r="B39" s="57" t="s">
        <v>68</v>
      </c>
      <c r="C39" s="117"/>
      <c r="D39" s="100" t="s">
        <v>69</v>
      </c>
      <c r="E39" s="104"/>
      <c r="F39" s="104"/>
      <c r="G39" s="104"/>
    </row>
    <row r="40" spans="1:7" x14ac:dyDescent="0.25">
      <c r="A40" s="60"/>
      <c r="B40" s="65"/>
      <c r="C40" s="117"/>
      <c r="D40" s="105" t="s">
        <v>71</v>
      </c>
      <c r="E40" s="106"/>
      <c r="F40" s="106"/>
      <c r="G40" s="106"/>
    </row>
    <row r="41" spans="1:7" ht="15.75" thickBot="1" x14ac:dyDescent="0.3">
      <c r="A41" s="107">
        <v>358786</v>
      </c>
      <c r="B41" s="64" t="s">
        <v>70</v>
      </c>
      <c r="C41" s="118"/>
      <c r="D41" s="108" t="s">
        <v>117</v>
      </c>
      <c r="E41" s="106"/>
      <c r="F41" s="106"/>
      <c r="G41" s="106"/>
    </row>
    <row r="42" spans="1:7" x14ac:dyDescent="0.25">
      <c r="A42" s="109"/>
      <c r="B42" s="110"/>
      <c r="C42" s="111"/>
      <c r="D42" s="100" t="s">
        <v>74</v>
      </c>
      <c r="E42" s="48"/>
      <c r="F42" s="47"/>
    </row>
    <row r="43" spans="1:7" ht="15.75" thickBot="1" x14ac:dyDescent="0.3">
      <c r="A43" s="102"/>
      <c r="B43" s="102"/>
      <c r="C43" s="112"/>
      <c r="D43" s="113" t="s">
        <v>76</v>
      </c>
      <c r="E43" s="48"/>
      <c r="F43" s="47"/>
    </row>
    <row r="44" spans="1:7" x14ac:dyDescent="0.25">
      <c r="A44" s="106"/>
      <c r="B44" s="106"/>
      <c r="C44" s="102"/>
      <c r="D44" s="114"/>
    </row>
    <row r="45" spans="1:7" x14ac:dyDescent="0.25">
      <c r="B45" s="47"/>
      <c r="C45" s="102"/>
      <c r="D45" s="115" t="s">
        <v>77</v>
      </c>
    </row>
    <row r="46" spans="1:7" x14ac:dyDescent="0.25">
      <c r="D46" s="122" t="s">
        <v>78</v>
      </c>
    </row>
    <row r="47" spans="1:7" x14ac:dyDescent="0.25">
      <c r="D47" s="104" t="s">
        <v>79</v>
      </c>
    </row>
  </sheetData>
  <mergeCells count="27">
    <mergeCell ref="E34:G34"/>
    <mergeCell ref="A23:C23"/>
    <mergeCell ref="E20:G20"/>
    <mergeCell ref="A36:C36"/>
    <mergeCell ref="E15:G15"/>
    <mergeCell ref="E31:G31"/>
    <mergeCell ref="E32:G32"/>
    <mergeCell ref="E33:G33"/>
    <mergeCell ref="E29:G29"/>
    <mergeCell ref="A7:C7"/>
    <mergeCell ref="D7:G7"/>
    <mergeCell ref="A8:C8"/>
    <mergeCell ref="E8:G8"/>
    <mergeCell ref="A9:C9"/>
    <mergeCell ref="E9:G9"/>
    <mergeCell ref="A10:C10"/>
    <mergeCell ref="A11:B11"/>
    <mergeCell ref="E10:G10"/>
    <mergeCell ref="A17:C17"/>
    <mergeCell ref="E30:G30"/>
    <mergeCell ref="A6:C6"/>
    <mergeCell ref="D6:G6"/>
    <mergeCell ref="A3:G3"/>
    <mergeCell ref="A4:C4"/>
    <mergeCell ref="E4:G4"/>
    <mergeCell ref="A5:C5"/>
    <mergeCell ref="E5:G5"/>
  </mergeCells>
  <pageMargins left="0.25" right="0.25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171450</xdr:rowOff>
                  </from>
                  <to>
                    <xdr:col>3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171450</xdr:rowOff>
                  </from>
                  <to>
                    <xdr:col>3</xdr:col>
                    <xdr:colOff>323850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161925</xdr:rowOff>
                  </from>
                  <to>
                    <xdr:col>3</xdr:col>
                    <xdr:colOff>314325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171450</xdr:rowOff>
                  </from>
                  <to>
                    <xdr:col>3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171450</xdr:rowOff>
                  </from>
                  <to>
                    <xdr:col>3</xdr:col>
                    <xdr:colOff>323850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161925</xdr:rowOff>
                  </from>
                  <to>
                    <xdr:col>3</xdr:col>
                    <xdr:colOff>314325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171450</xdr:rowOff>
                  </from>
                  <to>
                    <xdr:col>3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171450</xdr:rowOff>
                  </from>
                  <to>
                    <xdr:col>3</xdr:col>
                    <xdr:colOff>323850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161925</xdr:rowOff>
                  </from>
                  <to>
                    <xdr:col>3</xdr:col>
                    <xdr:colOff>314325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3</xdr:col>
                    <xdr:colOff>19050</xdr:colOff>
                    <xdr:row>12</xdr:row>
                    <xdr:rowOff>171450</xdr:rowOff>
                  </from>
                  <to>
                    <xdr:col>3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171450</xdr:rowOff>
                  </from>
                  <to>
                    <xdr:col>3</xdr:col>
                    <xdr:colOff>323850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161925</xdr:rowOff>
                  </from>
                  <to>
                    <xdr:col>3</xdr:col>
                    <xdr:colOff>314325</xdr:colOff>
                    <xdr:row>22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Layout" zoomScaleNormal="100" workbookViewId="0">
      <selection activeCell="B6" sqref="B6"/>
    </sheetView>
  </sheetViews>
  <sheetFormatPr defaultRowHeight="15" x14ac:dyDescent="0.25"/>
  <cols>
    <col min="2" max="2" width="64.42578125" customWidth="1"/>
    <col min="3" max="3" width="4" customWidth="1"/>
    <col min="4" max="4" width="7.85546875" customWidth="1"/>
    <col min="5" max="5" width="8.85546875" customWidth="1"/>
  </cols>
  <sheetData>
    <row r="1" spans="1:5" ht="15.75" thickBot="1" x14ac:dyDescent="0.3">
      <c r="A1" s="35" t="s">
        <v>0</v>
      </c>
      <c r="B1" s="36" t="s">
        <v>1</v>
      </c>
      <c r="C1" s="37" t="s">
        <v>2</v>
      </c>
      <c r="D1" s="38" t="s">
        <v>3</v>
      </c>
      <c r="E1" s="39" t="s">
        <v>4</v>
      </c>
    </row>
    <row r="2" spans="1:5" ht="15.75" x14ac:dyDescent="0.25">
      <c r="A2" s="31">
        <v>207850</v>
      </c>
      <c r="B2" s="32" t="s">
        <v>115</v>
      </c>
      <c r="C2" s="33" t="s">
        <v>5</v>
      </c>
      <c r="D2" s="34"/>
      <c r="E2" s="25">
        <f>D2*6</f>
        <v>0</v>
      </c>
    </row>
    <row r="3" spans="1:5" ht="15.75" x14ac:dyDescent="0.25">
      <c r="A3" s="41" t="s">
        <v>16</v>
      </c>
      <c r="B3" s="2" t="s">
        <v>128</v>
      </c>
      <c r="C3" s="3" t="s">
        <v>6</v>
      </c>
      <c r="D3" s="4"/>
      <c r="E3" s="5"/>
    </row>
    <row r="4" spans="1:5" ht="15.75" x14ac:dyDescent="0.25">
      <c r="A4" s="1">
        <v>155763</v>
      </c>
      <c r="B4" s="6" t="s">
        <v>116</v>
      </c>
      <c r="C4" s="3" t="s">
        <v>5</v>
      </c>
      <c r="D4" s="4"/>
      <c r="E4" s="5">
        <f>D4*24</f>
        <v>0</v>
      </c>
    </row>
    <row r="5" spans="1:5" ht="15.75" x14ac:dyDescent="0.25">
      <c r="A5" s="1">
        <v>386198</v>
      </c>
      <c r="B5" s="6" t="s">
        <v>130</v>
      </c>
      <c r="C5" s="3" t="s">
        <v>5</v>
      </c>
      <c r="D5" s="4"/>
      <c r="E5" s="5">
        <f>D5*24</f>
        <v>0</v>
      </c>
    </row>
    <row r="6" spans="1:5" ht="15.75" x14ac:dyDescent="0.25">
      <c r="A6" s="1">
        <v>356188</v>
      </c>
      <c r="B6" s="6" t="s">
        <v>131</v>
      </c>
      <c r="C6" s="3" t="s">
        <v>5</v>
      </c>
      <c r="D6" s="4"/>
      <c r="E6" s="5">
        <f>D6*24</f>
        <v>0</v>
      </c>
    </row>
    <row r="7" spans="1:5" ht="15.75" x14ac:dyDescent="0.25">
      <c r="A7" s="1">
        <v>376938</v>
      </c>
      <c r="B7" s="6" t="s">
        <v>80</v>
      </c>
      <c r="C7" s="3" t="s">
        <v>5</v>
      </c>
      <c r="D7" s="4"/>
      <c r="E7" s="5">
        <v>0</v>
      </c>
    </row>
    <row r="8" spans="1:5" ht="15.75" x14ac:dyDescent="0.25">
      <c r="A8" s="1">
        <v>356189</v>
      </c>
      <c r="B8" s="6" t="s">
        <v>81</v>
      </c>
      <c r="C8" s="3" t="s">
        <v>5</v>
      </c>
      <c r="D8" s="4"/>
      <c r="E8" s="5">
        <f>D8*24</f>
        <v>0</v>
      </c>
    </row>
    <row r="9" spans="1:5" ht="15.75" x14ac:dyDescent="0.25">
      <c r="A9" s="1">
        <v>197446</v>
      </c>
      <c r="B9" s="2" t="s">
        <v>82</v>
      </c>
      <c r="C9" s="3" t="s">
        <v>6</v>
      </c>
      <c r="D9" s="4"/>
      <c r="E9" s="5">
        <f>D9</f>
        <v>0</v>
      </c>
    </row>
    <row r="10" spans="1:5" ht="15.75" x14ac:dyDescent="0.25">
      <c r="A10" s="1">
        <v>194655</v>
      </c>
      <c r="B10" s="6" t="s">
        <v>83</v>
      </c>
      <c r="C10" s="3" t="s">
        <v>5</v>
      </c>
      <c r="D10" s="4"/>
      <c r="E10" s="5">
        <f>D10*24</f>
        <v>0</v>
      </c>
    </row>
    <row r="11" spans="1:5" ht="15.75" x14ac:dyDescent="0.25">
      <c r="A11" s="1">
        <v>109280</v>
      </c>
      <c r="B11" s="2" t="s">
        <v>84</v>
      </c>
      <c r="C11" s="3" t="s">
        <v>5</v>
      </c>
      <c r="D11" s="4"/>
      <c r="E11" s="5">
        <f t="shared" ref="E11:E17" si="0">D11*24</f>
        <v>0</v>
      </c>
    </row>
    <row r="12" spans="1:5" ht="16.5" customHeight="1" x14ac:dyDescent="0.25">
      <c r="A12" s="8">
        <v>172830</v>
      </c>
      <c r="B12" s="9" t="s">
        <v>85</v>
      </c>
      <c r="C12" s="3" t="s">
        <v>5</v>
      </c>
      <c r="D12" s="10"/>
      <c r="E12" s="5">
        <f>D12*24</f>
        <v>0</v>
      </c>
    </row>
    <row r="13" spans="1:5" ht="15.75" x14ac:dyDescent="0.25">
      <c r="A13" s="1">
        <v>196702</v>
      </c>
      <c r="B13" s="2" t="s">
        <v>86</v>
      </c>
      <c r="C13" s="3" t="s">
        <v>5</v>
      </c>
      <c r="D13" s="4"/>
      <c r="E13" s="5">
        <f>D13*24</f>
        <v>0</v>
      </c>
    </row>
    <row r="14" spans="1:5" ht="15.75" x14ac:dyDescent="0.25">
      <c r="A14" s="1">
        <v>364309</v>
      </c>
      <c r="B14" s="2" t="s">
        <v>87</v>
      </c>
      <c r="C14" s="3" t="s">
        <v>5</v>
      </c>
      <c r="D14" s="4"/>
      <c r="E14" s="5">
        <f>D14*24</f>
        <v>0</v>
      </c>
    </row>
    <row r="15" spans="1:5" ht="15.75" x14ac:dyDescent="0.25">
      <c r="A15" s="1">
        <v>180343</v>
      </c>
      <c r="B15" s="2" t="s">
        <v>88</v>
      </c>
      <c r="C15" s="3" t="s">
        <v>5</v>
      </c>
      <c r="D15" s="4"/>
      <c r="E15" s="5">
        <f>D15*24</f>
        <v>0</v>
      </c>
    </row>
    <row r="16" spans="1:5" ht="15.75" x14ac:dyDescent="0.25">
      <c r="A16" s="1">
        <v>364310</v>
      </c>
      <c r="B16" s="2" t="s">
        <v>89</v>
      </c>
      <c r="C16" s="3" t="s">
        <v>5</v>
      </c>
      <c r="D16" s="4"/>
      <c r="E16" s="5">
        <f t="shared" si="0"/>
        <v>0</v>
      </c>
    </row>
    <row r="17" spans="1:5" ht="15.75" x14ac:dyDescent="0.25">
      <c r="A17" s="11">
        <v>326274</v>
      </c>
      <c r="B17" s="12" t="s">
        <v>123</v>
      </c>
      <c r="C17" s="3" t="s">
        <v>5</v>
      </c>
      <c r="D17" s="4"/>
      <c r="E17" s="5">
        <f t="shared" si="0"/>
        <v>0</v>
      </c>
    </row>
    <row r="18" spans="1:5" ht="15.75" x14ac:dyDescent="0.25">
      <c r="A18" s="43" t="s">
        <v>16</v>
      </c>
      <c r="B18" s="12" t="s">
        <v>90</v>
      </c>
      <c r="C18" s="3" t="s">
        <v>5</v>
      </c>
      <c r="D18" s="4"/>
      <c r="E18" s="5">
        <v>0</v>
      </c>
    </row>
    <row r="19" spans="1:5" ht="15.75" x14ac:dyDescent="0.25">
      <c r="A19" s="43" t="s">
        <v>16</v>
      </c>
      <c r="B19" s="12" t="s">
        <v>91</v>
      </c>
      <c r="C19" s="3" t="s">
        <v>5</v>
      </c>
      <c r="D19" s="4"/>
      <c r="E19" s="5">
        <v>0</v>
      </c>
    </row>
    <row r="20" spans="1:5" ht="15.75" x14ac:dyDescent="0.25">
      <c r="A20" s="41" t="s">
        <v>16</v>
      </c>
      <c r="B20" s="6" t="s">
        <v>126</v>
      </c>
      <c r="C20" s="3" t="s">
        <v>6</v>
      </c>
      <c r="D20" s="4"/>
      <c r="E20" s="5">
        <v>0</v>
      </c>
    </row>
    <row r="21" spans="1:5" ht="15.75" x14ac:dyDescent="0.25">
      <c r="A21" s="1">
        <v>355313</v>
      </c>
      <c r="B21" s="2" t="s">
        <v>92</v>
      </c>
      <c r="C21" s="3" t="s">
        <v>6</v>
      </c>
      <c r="D21" s="10"/>
      <c r="E21" s="5">
        <f>D21*27</f>
        <v>0</v>
      </c>
    </row>
    <row r="22" spans="1:5" ht="15.75" x14ac:dyDescent="0.25">
      <c r="A22" s="1">
        <v>355314</v>
      </c>
      <c r="B22" s="2" t="s">
        <v>93</v>
      </c>
      <c r="C22" s="3" t="s">
        <v>6</v>
      </c>
      <c r="D22" s="10"/>
      <c r="E22" s="5">
        <f>D22*27</f>
        <v>0</v>
      </c>
    </row>
    <row r="23" spans="1:5" ht="15.75" x14ac:dyDescent="0.25">
      <c r="A23" s="1">
        <v>379715</v>
      </c>
      <c r="B23" s="6" t="s">
        <v>122</v>
      </c>
      <c r="C23" s="3" t="s">
        <v>6</v>
      </c>
      <c r="D23" s="4"/>
      <c r="E23" s="5">
        <f>D23</f>
        <v>0</v>
      </c>
    </row>
    <row r="24" spans="1:5" ht="18.75" x14ac:dyDescent="0.3">
      <c r="A24" s="1">
        <v>155773</v>
      </c>
      <c r="B24" s="6" t="s">
        <v>94</v>
      </c>
      <c r="C24" s="3" t="s">
        <v>5</v>
      </c>
      <c r="D24" s="7"/>
      <c r="E24" s="5">
        <f>D24*4</f>
        <v>0</v>
      </c>
    </row>
    <row r="25" spans="1:5" ht="15.75" x14ac:dyDescent="0.25">
      <c r="A25" s="42" t="s">
        <v>16</v>
      </c>
      <c r="B25" s="14" t="s">
        <v>95</v>
      </c>
      <c r="C25" s="3" t="s">
        <v>5</v>
      </c>
      <c r="D25" s="4"/>
      <c r="E25" s="5">
        <f>D25*27</f>
        <v>0</v>
      </c>
    </row>
    <row r="26" spans="1:5" ht="18" customHeight="1" x14ac:dyDescent="0.25">
      <c r="A26" s="15">
        <v>173383</v>
      </c>
      <c r="B26" s="16" t="s">
        <v>96</v>
      </c>
      <c r="C26" s="3" t="s">
        <v>5</v>
      </c>
      <c r="D26" s="4"/>
      <c r="E26" s="5">
        <f>D26*6</f>
        <v>0</v>
      </c>
    </row>
    <row r="27" spans="1:5" ht="15.75" x14ac:dyDescent="0.25">
      <c r="A27" s="1">
        <v>180425</v>
      </c>
      <c r="B27" s="6" t="s">
        <v>97</v>
      </c>
      <c r="C27" s="3" t="s">
        <v>5</v>
      </c>
      <c r="D27" s="4"/>
      <c r="E27" s="5">
        <f>D27*24</f>
        <v>0</v>
      </c>
    </row>
    <row r="28" spans="1:5" ht="15.75" x14ac:dyDescent="0.25">
      <c r="A28" s="1">
        <v>296068</v>
      </c>
      <c r="B28" s="6" t="s">
        <v>98</v>
      </c>
      <c r="C28" s="3" t="s">
        <v>5</v>
      </c>
      <c r="D28" s="4"/>
      <c r="E28" s="5">
        <f>D28*12</f>
        <v>0</v>
      </c>
    </row>
    <row r="29" spans="1:5" ht="15.75" x14ac:dyDescent="0.25">
      <c r="A29" s="1">
        <v>297513</v>
      </c>
      <c r="B29" s="6" t="s">
        <v>99</v>
      </c>
      <c r="C29" s="3" t="s">
        <v>5</v>
      </c>
      <c r="D29" s="4"/>
      <c r="E29" s="5">
        <f>D29*12</f>
        <v>0</v>
      </c>
    </row>
    <row r="30" spans="1:5" ht="15.75" x14ac:dyDescent="0.25">
      <c r="A30" s="1">
        <v>173386</v>
      </c>
      <c r="B30" s="6" t="s">
        <v>100</v>
      </c>
      <c r="C30" s="3" t="s">
        <v>5</v>
      </c>
      <c r="D30" s="10"/>
      <c r="E30" s="5">
        <f>D30*12</f>
        <v>0</v>
      </c>
    </row>
    <row r="31" spans="1:5" x14ac:dyDescent="0.25">
      <c r="A31" s="17">
        <v>271989</v>
      </c>
      <c r="B31" s="9" t="s">
        <v>101</v>
      </c>
      <c r="C31" s="3" t="s">
        <v>5</v>
      </c>
      <c r="D31" s="18"/>
      <c r="E31" s="5">
        <f>D31*24</f>
        <v>0</v>
      </c>
    </row>
    <row r="32" spans="1:5" ht="15.75" x14ac:dyDescent="0.25">
      <c r="A32" s="1">
        <v>173434</v>
      </c>
      <c r="B32" s="2" t="s">
        <v>102</v>
      </c>
      <c r="C32" s="3" t="s">
        <v>5</v>
      </c>
      <c r="D32" s="4"/>
      <c r="E32" s="5">
        <f>D32*24</f>
        <v>0</v>
      </c>
    </row>
    <row r="33" spans="1:5" ht="15.75" x14ac:dyDescent="0.25">
      <c r="A33" s="1">
        <v>173384</v>
      </c>
      <c r="B33" s="6" t="s">
        <v>103</v>
      </c>
      <c r="C33" s="3" t="s">
        <v>5</v>
      </c>
      <c r="D33" s="4"/>
      <c r="E33" s="5">
        <f>D33*24</f>
        <v>0</v>
      </c>
    </row>
    <row r="34" spans="1:5" ht="15.75" x14ac:dyDescent="0.25">
      <c r="A34" s="1">
        <v>164447</v>
      </c>
      <c r="B34" s="6" t="s">
        <v>104</v>
      </c>
      <c r="C34" s="3" t="s">
        <v>5</v>
      </c>
      <c r="D34" s="4"/>
      <c r="E34" s="5">
        <f>D34*24</f>
        <v>0</v>
      </c>
    </row>
    <row r="35" spans="1:5" ht="15.75" x14ac:dyDescent="0.25">
      <c r="A35" s="1">
        <v>237474</v>
      </c>
      <c r="B35" s="3" t="s">
        <v>105</v>
      </c>
      <c r="C35" s="3" t="s">
        <v>5</v>
      </c>
      <c r="D35" s="4"/>
      <c r="E35" s="5">
        <f>D35*6</f>
        <v>0</v>
      </c>
    </row>
    <row r="36" spans="1:5" ht="15.75" x14ac:dyDescent="0.25">
      <c r="A36" s="41" t="s">
        <v>16</v>
      </c>
      <c r="B36" s="6" t="s">
        <v>106</v>
      </c>
      <c r="C36" s="3" t="s">
        <v>5</v>
      </c>
      <c r="D36" s="4"/>
      <c r="E36" s="5">
        <f>D36*4</f>
        <v>0</v>
      </c>
    </row>
    <row r="37" spans="1:5" ht="15.75" x14ac:dyDescent="0.25">
      <c r="A37" s="41" t="s">
        <v>16</v>
      </c>
      <c r="B37" s="6" t="s">
        <v>125</v>
      </c>
      <c r="C37" s="3" t="s">
        <v>6</v>
      </c>
      <c r="D37" s="4"/>
      <c r="E37" s="5">
        <v>0</v>
      </c>
    </row>
    <row r="38" spans="1:5" ht="15.75" x14ac:dyDescent="0.25">
      <c r="A38" s="41" t="s">
        <v>16</v>
      </c>
      <c r="B38" s="2" t="s">
        <v>124</v>
      </c>
      <c r="C38" s="3" t="s">
        <v>5</v>
      </c>
      <c r="D38" s="4"/>
      <c r="E38" s="5">
        <f>D38*12</f>
        <v>0</v>
      </c>
    </row>
    <row r="39" spans="1:5" ht="15.75" x14ac:dyDescent="0.25">
      <c r="A39" s="19">
        <v>180421</v>
      </c>
      <c r="B39" s="14" t="s">
        <v>107</v>
      </c>
      <c r="C39" s="3" t="s">
        <v>5</v>
      </c>
      <c r="D39" s="4"/>
      <c r="E39" s="5">
        <v>0</v>
      </c>
    </row>
    <row r="40" spans="1:5" ht="15.75" x14ac:dyDescent="0.25">
      <c r="A40" s="13">
        <v>379714</v>
      </c>
      <c r="B40" s="16" t="s">
        <v>129</v>
      </c>
      <c r="C40" s="20" t="s">
        <v>5</v>
      </c>
      <c r="D40" s="21"/>
      <c r="E40" s="22">
        <f>D40*27</f>
        <v>0</v>
      </c>
    </row>
    <row r="41" spans="1:5" ht="15.75" x14ac:dyDescent="0.25">
      <c r="A41" s="23">
        <v>313627</v>
      </c>
      <c r="B41" s="14" t="s">
        <v>108</v>
      </c>
      <c r="C41" s="14" t="s">
        <v>5</v>
      </c>
      <c r="D41" s="24"/>
      <c r="E41" s="25">
        <f>D41*24</f>
        <v>0</v>
      </c>
    </row>
    <row r="42" spans="1:5" ht="16.5" thickBot="1" x14ac:dyDescent="0.3">
      <c r="A42" s="26">
        <v>164443</v>
      </c>
      <c r="B42" s="27" t="s">
        <v>109</v>
      </c>
      <c r="C42" s="28" t="s">
        <v>5</v>
      </c>
      <c r="D42" s="29"/>
      <c r="E42" s="30">
        <v>0</v>
      </c>
    </row>
  </sheetData>
  <pageMargins left="0.42699999999999999" right="0.37" top="1.22" bottom="0.37" header="0.3" footer="0.3"/>
  <pageSetup orientation="portrait" r:id="rId1"/>
  <headerFooter>
    <oddHeader>&amp;L&amp;"-,Bold"&amp;10NAME:
SHIP/DELIVERY DATE:
P/UP -&amp;C&amp;"-,Bold"&amp;14FORMULA ORDER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Supply</vt:lpstr>
      <vt:lpstr>Formula</vt:lpstr>
    </vt:vector>
  </TitlesOfParts>
  <Company>Alberta Health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Alyshia Jessa</dc:creator>
  <cp:lastModifiedBy>Alyshia Jessa</cp:lastModifiedBy>
  <cp:lastPrinted>2023-02-06T21:04:29Z</cp:lastPrinted>
  <dcterms:created xsi:type="dcterms:W3CDTF">2021-10-26T20:54:23Z</dcterms:created>
  <dcterms:modified xsi:type="dcterms:W3CDTF">2023-03-03T20:32:00Z</dcterms:modified>
</cp:coreProperties>
</file>